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6608" windowHeight="8256" activeTab="1"/>
  </bookViews>
  <sheets>
    <sheet name="СФЕРА КУЛЬТУРЫ" sheetId="1" r:id="rId1"/>
    <sheet name="СТРУКТУРА укмпс" sheetId="2" r:id="rId2"/>
    <sheet name="ШТАТКА" sheetId="3" r:id="rId3"/>
  </sheets>
  <definedNames/>
  <calcPr fullCalcOnLoad="1"/>
</workbook>
</file>

<file path=xl/sharedStrings.xml><?xml version="1.0" encoding="utf-8"?>
<sst xmlns="http://schemas.openxmlformats.org/spreadsheetml/2006/main" count="79" uniqueCount="75">
  <si>
    <t>1. Структурное подразделение села Марьевка МБУ ДО ДМШ с. Пестравка</t>
  </si>
  <si>
    <t>МИХЕЕВСКИЙ СЕЛЬСКИЙ ДОМ КУЛЬТУРЫ (всего число штатных единиц - 0,5)</t>
  </si>
  <si>
    <t>Районный дом культуры - 1</t>
  </si>
  <si>
    <t>БИБЛИОТЕКИ</t>
  </si>
  <si>
    <t>Сельские библиотеки - 12</t>
  </si>
  <si>
    <t>Сельские дома культуры - 14</t>
  </si>
  <si>
    <t>Муниципальное бюджетное учреждение "Центр материально -  технического обеспечения муниципального района Пестравский Самарской области"</t>
  </si>
  <si>
    <t>СТРУКТУРА</t>
  </si>
  <si>
    <t>муниципального бюджетного учреждения                                                                                                                         "Управление культуры, молодежной политики и спорта муниципального района пестравский"</t>
  </si>
  <si>
    <r>
      <t xml:space="preserve">муниципальное бюджетное учреждение «Управление культуры, молодежной политики и спорта муниципального района Пестравский"                             </t>
    </r>
    <r>
      <rPr>
        <b/>
        <sz val="14"/>
        <color indexed="8"/>
        <rFont val="Arial Narrow"/>
        <family val="2"/>
      </rPr>
      <t>Штатная численность - 2 единицы</t>
    </r>
  </si>
  <si>
    <r>
      <t xml:space="preserve">Мостовская сельская библиотека  </t>
    </r>
    <r>
      <rPr>
        <sz val="10"/>
        <color indexed="8"/>
        <rFont val="Times New Roman"/>
        <family val="1"/>
      </rPr>
      <t>(всего число штатных единиц - 0,5)</t>
    </r>
  </si>
  <si>
    <t>муниципальный район Пестравский</t>
  </si>
  <si>
    <t>указать городской округ/муниципальный район</t>
  </si>
  <si>
    <t>Наименование</t>
  </si>
  <si>
    <t>Количество штатных единиц, в том числе</t>
  </si>
  <si>
    <t>Дополнительное образование</t>
  </si>
  <si>
    <t>Прочие</t>
  </si>
  <si>
    <t>1 ставка</t>
  </si>
  <si>
    <t>0,75 ставки</t>
  </si>
  <si>
    <t>0,25 ставки</t>
  </si>
  <si>
    <r>
      <t>Всего по состо</t>
    </r>
    <r>
      <rPr>
        <sz val="11"/>
        <color indexed="8"/>
        <rFont val="Arial"/>
        <family val="0"/>
      </rPr>
      <t>я</t>
    </r>
    <r>
      <rPr>
        <sz val="11"/>
        <color theme="1"/>
        <rFont val="Calibri"/>
        <family val="2"/>
      </rPr>
      <t>нию на 01.01.2019 год</t>
    </r>
  </si>
  <si>
    <r>
      <t>Всего по состо</t>
    </r>
    <r>
      <rPr>
        <sz val="11"/>
        <color indexed="8"/>
        <rFont val="Arial"/>
        <family val="0"/>
      </rPr>
      <t>я</t>
    </r>
    <r>
      <rPr>
        <sz val="11"/>
        <color theme="1"/>
        <rFont val="Calibri"/>
        <family val="2"/>
      </rPr>
      <t>нию на 01.01.2020 год</t>
    </r>
  </si>
  <si>
    <t>0,9 ставки</t>
  </si>
  <si>
    <t>0,5 ставки</t>
  </si>
  <si>
    <t>0,4 ставки</t>
  </si>
  <si>
    <t>Культурно-досуговая</t>
  </si>
  <si>
    <t>Библиотечная</t>
  </si>
  <si>
    <t>Музейная</t>
  </si>
  <si>
    <t>Руководитель МБУ "УКМПС" _____________ Казанцева Т. А.</t>
  </si>
  <si>
    <t>печать</t>
  </si>
  <si>
    <t>подпись</t>
  </si>
  <si>
    <t>Сведения по растределению штатной численности муниципальных учреждений культуры</t>
  </si>
  <si>
    <t>АДМИНИСТРАЦИЯ МУНИЦИПАЛЬНОГО РАЙОНА ПЕСТРАВСКИЙ САМАРСКОЙ ОБЛАСТИ</t>
  </si>
  <si>
    <t>КУЛЬТУРНО-ДОСУГОВЫЕ УЧРЕЖДЕНИЯ</t>
  </si>
  <si>
    <r>
      <t>Штатна</t>
    </r>
    <r>
      <rPr>
        <sz val="14"/>
        <color indexed="8"/>
        <rFont val="Arial"/>
        <family val="0"/>
      </rPr>
      <t>я</t>
    </r>
    <r>
      <rPr>
        <sz val="14"/>
        <color indexed="8"/>
        <rFont val="Arial Narrow"/>
        <family val="2"/>
      </rPr>
      <t xml:space="preserve"> численность - 15,0 единиц</t>
    </r>
  </si>
  <si>
    <t xml:space="preserve">Структурное подразделение           с. Марьевка </t>
  </si>
  <si>
    <t xml:space="preserve">СТРУКТУРА СФЕРЫ КУЛЬТУРЫ 
МУНИЦИПАЛЬНОГО РАЙОНА ПЕСТРАВСКИЙ
</t>
  </si>
  <si>
    <t>ДОМ МОЛОДЕЖНЫХ ОРГАНИЗАЦИЙ</t>
  </si>
  <si>
    <t>ЦЕНТР ТЕСТИРОВАНИЯ</t>
  </si>
  <si>
    <r>
      <t>Центральна</t>
    </r>
    <r>
      <rPr>
        <b/>
        <sz val="12"/>
        <color indexed="8"/>
        <rFont val="Arial"/>
        <family val="2"/>
      </rPr>
      <t>я</t>
    </r>
    <r>
      <rPr>
        <b/>
        <sz val="12"/>
        <color indexed="8"/>
        <rFont val="Arial Narrow"/>
        <family val="2"/>
      </rPr>
      <t xml:space="preserve"> районна</t>
    </r>
    <r>
      <rPr>
        <b/>
        <sz val="12"/>
        <color indexed="8"/>
        <rFont val="Arial"/>
        <family val="2"/>
      </rPr>
      <t>я</t>
    </r>
    <r>
      <rPr>
        <b/>
        <sz val="12"/>
        <color indexed="8"/>
        <rFont val="Arial Narrow"/>
        <family val="2"/>
      </rPr>
      <t xml:space="preserve"> библиотека - 1</t>
    </r>
  </si>
  <si>
    <r>
      <t>Детска</t>
    </r>
    <r>
      <rPr>
        <b/>
        <sz val="11"/>
        <color indexed="8"/>
        <rFont val="Arial"/>
        <family val="2"/>
      </rPr>
      <t>я</t>
    </r>
    <r>
      <rPr>
        <b/>
        <sz val="11"/>
        <color indexed="8"/>
        <rFont val="Arial Narrow"/>
        <family val="2"/>
      </rPr>
      <t xml:space="preserve"> районна</t>
    </r>
    <r>
      <rPr>
        <b/>
        <sz val="11"/>
        <color indexed="8"/>
        <rFont val="Arial"/>
        <family val="2"/>
      </rPr>
      <t>я</t>
    </r>
    <r>
      <rPr>
        <b/>
        <sz val="11"/>
        <color indexed="8"/>
        <rFont val="Arial Narrow"/>
        <family val="2"/>
      </rPr>
      <t xml:space="preserve"> библиотека - 1</t>
    </r>
  </si>
  <si>
    <r>
      <t>Штатна</t>
    </r>
    <r>
      <rPr>
        <sz val="14"/>
        <color indexed="8"/>
        <rFont val="Arial"/>
        <family val="2"/>
      </rPr>
      <t>я</t>
    </r>
    <r>
      <rPr>
        <sz val="14"/>
        <color indexed="8"/>
        <rFont val="Arial Narrow"/>
        <family val="2"/>
      </rPr>
      <t xml:space="preserve"> численность - 3 единицы </t>
    </r>
  </si>
  <si>
    <r>
      <t>Штатна</t>
    </r>
    <r>
      <rPr>
        <sz val="14"/>
        <color indexed="8"/>
        <rFont val="Arial"/>
        <family val="0"/>
      </rPr>
      <t>я</t>
    </r>
    <r>
      <rPr>
        <sz val="14"/>
        <color indexed="8"/>
        <rFont val="Arial Narrow"/>
        <family val="2"/>
      </rPr>
      <t xml:space="preserve"> численность - 25,9 единиц</t>
    </r>
  </si>
  <si>
    <r>
      <t>Штатна</t>
    </r>
    <r>
      <rPr>
        <sz val="14"/>
        <color indexed="8"/>
        <rFont val="Arial"/>
        <family val="2"/>
      </rPr>
      <t>я</t>
    </r>
    <r>
      <rPr>
        <sz val="14"/>
        <color indexed="8"/>
        <rFont val="Arial Narrow"/>
        <family val="2"/>
      </rPr>
      <t xml:space="preserve"> численность  - 2 единицы </t>
    </r>
  </si>
  <si>
    <t xml:space="preserve">ПЕСТРАВСКИЙ РАЙОННЫЙ ДОМ КУЛЬТУРЫ                    </t>
  </si>
  <si>
    <t xml:space="preserve">Пестравская центральная районная библиотека             </t>
  </si>
  <si>
    <t xml:space="preserve">Пестравская районная детская библиотека                               </t>
  </si>
  <si>
    <t>ВЫСОКИНСКИЙ СЕЛЬСКИЙ ДОМ КУЛЬТУРЫ</t>
  </si>
  <si>
    <t xml:space="preserve">МБУ ДО «Детская музыкальная школа» с. Пестравка  муниципального района Пестравский  Самарской области  </t>
  </si>
  <si>
    <t xml:space="preserve">Майская сельская библиотека - </t>
  </si>
  <si>
    <t xml:space="preserve">МАРЬЕВСКИЙ СЕЛЬСКИЙ ДОМ КУЛЬТУРЫ                                        </t>
  </si>
  <si>
    <t>ТЯГЛООЗЕРСКИЙ СЕЛЬСКИЙ ДОМ КУЛЬТУРЫ</t>
  </si>
  <si>
    <t>ИДАКРИНСКИЙ СЕЛЬСКИЙ ДОМ КУЛЬТУРЫ</t>
  </si>
  <si>
    <t xml:space="preserve"> Тягоозерская сельская библиотека                              </t>
  </si>
  <si>
    <r>
      <t xml:space="preserve">Высокинская сельская библиотека                             </t>
    </r>
    <r>
      <rPr>
        <sz val="10"/>
        <color indexed="8"/>
        <rFont val="Times New Roman"/>
        <family val="1"/>
      </rPr>
      <t xml:space="preserve"> </t>
    </r>
  </si>
  <si>
    <t xml:space="preserve">МАЙСКИЙ СЕЛЬСКИЙ ДОМ КУЛЬТУРЫ                                  </t>
  </si>
  <si>
    <t xml:space="preserve">Тепловская сельская библиотека </t>
  </si>
  <si>
    <t xml:space="preserve">Падовская сельская библиотека </t>
  </si>
  <si>
    <t xml:space="preserve">МОСТОВСКОЙ СЕЛЬСКИЙ ДОМ КУЛЬТУРЫ                                  </t>
  </si>
  <si>
    <t xml:space="preserve">ТЕПЛОВСКИЙ СЕЛЬСКИЙ ДОМ КУЛЬТУРЫ                                 </t>
  </si>
  <si>
    <t xml:space="preserve">Малоархангельская сельская библиотека                                    </t>
  </si>
  <si>
    <t xml:space="preserve">Идакринская сельская библиотека                                         </t>
  </si>
  <si>
    <t xml:space="preserve">Краснополянская сельская библиотека                               </t>
  </si>
  <si>
    <t xml:space="preserve">Марьевская сельская библиотека </t>
  </si>
  <si>
    <t xml:space="preserve">МИХАЙЛО-ОВСНСКИЙ СЕЛЬСКИЙ ДОМ КУЛЬТУРЫ </t>
  </si>
  <si>
    <t xml:space="preserve">ПАДОВСИКЙ СЕЛЬСКИЙ ДОМ КУЛЬТУРЫ                                </t>
  </si>
  <si>
    <t xml:space="preserve">МАЛО-АРХАНГЕЛЬСКИЙ СЕЛЬСКИЙ ДОМ КУЛЬТУРЫ </t>
  </si>
  <si>
    <t xml:space="preserve">КРАСНО-ПОЛЯНСКИЙ СЕЛЬСКИЙ ДОМ КУЛЬТУРЫ        </t>
  </si>
  <si>
    <t xml:space="preserve">Михеевская сельская библиотека                              </t>
  </si>
  <si>
    <t xml:space="preserve"> ТРОСТЯНСКИЙ СЕЛЬСКИЙ ДОМ КУЛЬТУРЫ                    </t>
  </si>
  <si>
    <t xml:space="preserve">Михайло - Овсянская сельская библиотека                               </t>
  </si>
  <si>
    <t xml:space="preserve">КРЮКОВСКИЙ  СЕЛЬСКИЙ ДРЮКОВСКИЙОМ КУЛЬТУРЫ </t>
  </si>
  <si>
    <t xml:space="preserve">муниципальное бюджетное учреждение «Управление культуры, молодежной политики и спорта муниципального района Пестравский "                           </t>
  </si>
  <si>
    <t xml:space="preserve">МБУ ДО «Детская музыкальная школа»                     с. Пестравка  </t>
  </si>
  <si>
    <t xml:space="preserve"> Приложение 1                                                        к Приказу от 03.02.2020 г №40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</si>
</sst>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00\ _₽_-;\-* #,##0.000\ _₽_-;_-* &quot;-&quot;??\ _₽_-;_-@_-"/>
    <numFmt numFmtId="174" formatCode="_-* #,##0.0\ _₽_-;\-* #,##0.0\ _₽_-;_-* &quot;-&quot;??\ _₽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16"/>
      <color indexed="8"/>
      <name val="Arial Narrow"/>
      <family val="2"/>
    </font>
    <font>
      <b/>
      <sz val="16"/>
      <color indexed="8"/>
      <name val="Arial Narrow"/>
      <family val="2"/>
    </font>
    <font>
      <sz val="12"/>
      <color indexed="8"/>
      <name val="Arial Narrow"/>
      <family val="2"/>
    </font>
    <font>
      <sz val="14"/>
      <color indexed="8"/>
      <name val="Arial Narrow"/>
      <family val="2"/>
    </font>
    <font>
      <b/>
      <sz val="12"/>
      <color indexed="8"/>
      <name val="Arial Narrow"/>
      <family val="2"/>
    </font>
    <font>
      <sz val="14"/>
      <color indexed="8"/>
      <name val="Arial"/>
      <family val="0"/>
    </font>
    <font>
      <sz val="10"/>
      <color indexed="8"/>
      <name val="Arial Narrow"/>
      <family val="2"/>
    </font>
    <font>
      <b/>
      <sz val="22"/>
      <color indexed="57"/>
      <name val="Arial Black"/>
      <family val="2"/>
    </font>
    <font>
      <sz val="16"/>
      <color indexed="57"/>
      <name val="Arial Narrow"/>
      <family val="2"/>
    </font>
    <font>
      <b/>
      <sz val="14"/>
      <color indexed="8"/>
      <name val="Arial Narrow"/>
      <family val="2"/>
    </font>
    <font>
      <i/>
      <sz val="11"/>
      <color indexed="8"/>
      <name val="Calibri"/>
      <family val="2"/>
    </font>
    <font>
      <i/>
      <sz val="9"/>
      <color indexed="8"/>
      <name val="Calibri"/>
      <family val="2"/>
    </font>
    <font>
      <b/>
      <u val="single"/>
      <sz val="14"/>
      <color indexed="8"/>
      <name val="Arial Narrow"/>
      <family val="2"/>
    </font>
    <font>
      <b/>
      <sz val="12"/>
      <color indexed="8"/>
      <name val="Arial"/>
      <family val="2"/>
    </font>
    <font>
      <b/>
      <sz val="11"/>
      <color indexed="8"/>
      <name val="Arial Narrow"/>
      <family val="2"/>
    </font>
    <font>
      <b/>
      <sz val="11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/>
      <top style="medium">
        <color indexed="57"/>
      </top>
      <bottom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Continuous" vertical="distributed"/>
    </xf>
    <xf numFmtId="0" fontId="0" fillId="0" borderId="0" xfId="0" applyAlignment="1">
      <alignment horizontal="center" vertical="distributed"/>
    </xf>
    <xf numFmtId="0" fontId="0" fillId="0" borderId="10" xfId="0" applyBorder="1" applyAlignment="1">
      <alignment horizontal="center" vertical="distributed"/>
    </xf>
    <xf numFmtId="0" fontId="7" fillId="0" borderId="10" xfId="0" applyFont="1" applyBorder="1" applyAlignment="1">
      <alignment horizontal="center" vertical="distributed"/>
    </xf>
    <xf numFmtId="171" fontId="7" fillId="0" borderId="10" xfId="0" applyNumberFormat="1" applyFont="1" applyBorder="1" applyAlignment="1">
      <alignment horizontal="center" vertical="distributed"/>
    </xf>
    <xf numFmtId="172" fontId="7" fillId="0" borderId="10" xfId="0" applyNumberFormat="1" applyFont="1" applyBorder="1" applyAlignment="1">
      <alignment horizontal="center" vertical="distributed"/>
    </xf>
    <xf numFmtId="171" fontId="7" fillId="0" borderId="10" xfId="58" applyFont="1" applyBorder="1" applyAlignment="1">
      <alignment horizontal="center" vertical="distributed"/>
    </xf>
    <xf numFmtId="172" fontId="0" fillId="0" borderId="0" xfId="0" applyNumberFormat="1" applyAlignment="1">
      <alignment horizontal="center" vertical="distributed"/>
    </xf>
    <xf numFmtId="0" fontId="20" fillId="0" borderId="0" xfId="0" applyFont="1" applyAlignment="1">
      <alignment/>
    </xf>
    <xf numFmtId="174" fontId="7" fillId="0" borderId="10" xfId="58" applyNumberFormat="1" applyFont="1" applyBorder="1" applyAlignment="1">
      <alignment horizontal="center" vertical="distributed"/>
    </xf>
    <xf numFmtId="171" fontId="1" fillId="0" borderId="10" xfId="58" applyFont="1" applyBorder="1" applyAlignment="1">
      <alignment horizontal="center" vertical="distributed"/>
    </xf>
    <xf numFmtId="0" fontId="1" fillId="0" borderId="10" xfId="0" applyFont="1" applyBorder="1" applyAlignment="1">
      <alignment horizontal="center" vertical="distributed"/>
    </xf>
    <xf numFmtId="0" fontId="16" fillId="0" borderId="0" xfId="0" applyFont="1" applyAlignment="1">
      <alignment horizontal="center" vertical="distributed"/>
    </xf>
    <xf numFmtId="0" fontId="3" fillId="35" borderId="0" xfId="0" applyFont="1" applyFill="1" applyBorder="1" applyAlignment="1">
      <alignment vertical="center" wrapText="1"/>
    </xf>
    <xf numFmtId="0" fontId="9" fillId="4" borderId="11" xfId="0" applyFont="1" applyFill="1" applyBorder="1" applyAlignment="1">
      <alignment horizontal="center" vertical="distributed"/>
    </xf>
    <xf numFmtId="0" fontId="9" fillId="4" borderId="0" xfId="0" applyFont="1" applyFill="1" applyBorder="1" applyAlignment="1">
      <alignment horizontal="center" vertical="distributed"/>
    </xf>
    <xf numFmtId="0" fontId="9" fillId="4" borderId="12" xfId="0" applyFont="1" applyFill="1" applyBorder="1" applyAlignment="1">
      <alignment horizontal="center" vertical="distributed"/>
    </xf>
    <xf numFmtId="0" fontId="4" fillId="3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6" fillId="35" borderId="1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5" fillId="35" borderId="0" xfId="0" applyFont="1" applyFill="1" applyBorder="1" applyAlignment="1">
      <alignment horizontal="center" vertical="center" wrapText="1"/>
    </xf>
    <xf numFmtId="0" fontId="25" fillId="35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25" fillId="36" borderId="15" xfId="0" applyFont="1" applyFill="1" applyBorder="1" applyAlignment="1">
      <alignment horizontal="center" vertical="center" wrapText="1"/>
    </xf>
    <xf numFmtId="0" fontId="25" fillId="36" borderId="13" xfId="0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 vertical="distributed"/>
    </xf>
    <xf numFmtId="0" fontId="23" fillId="4" borderId="0" xfId="0" applyFont="1" applyFill="1" applyBorder="1" applyAlignment="1">
      <alignment horizontal="center" vertical="distributed"/>
    </xf>
    <xf numFmtId="0" fontId="23" fillId="4" borderId="12" xfId="0" applyFont="1" applyFill="1" applyBorder="1" applyAlignment="1">
      <alignment horizontal="center" vertical="distributed"/>
    </xf>
    <xf numFmtId="0" fontId="13" fillId="4" borderId="11" xfId="0" applyFont="1" applyFill="1" applyBorder="1" applyAlignment="1">
      <alignment horizontal="center" vertical="distributed"/>
    </xf>
    <xf numFmtId="0" fontId="13" fillId="4" borderId="0" xfId="0" applyFont="1" applyFill="1" applyBorder="1" applyAlignment="1">
      <alignment horizontal="center" vertical="distributed"/>
    </xf>
    <xf numFmtId="0" fontId="13" fillId="4" borderId="12" xfId="0" applyFont="1" applyFill="1" applyBorder="1" applyAlignment="1">
      <alignment horizontal="center" vertical="distributed"/>
    </xf>
    <xf numFmtId="0" fontId="9" fillId="0" borderId="0" xfId="0" applyFont="1" applyAlignment="1">
      <alignment horizontal="center" vertical="distributed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distributed"/>
    </xf>
    <xf numFmtId="0" fontId="12" fillId="4" borderId="18" xfId="0" applyFont="1" applyFill="1" applyBorder="1" applyAlignment="1">
      <alignment horizontal="center" vertical="distributed"/>
    </xf>
    <xf numFmtId="0" fontId="12" fillId="4" borderId="19" xfId="0" applyFont="1" applyFill="1" applyBorder="1" applyAlignment="1">
      <alignment horizontal="center" vertical="distributed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distributed"/>
    </xf>
    <xf numFmtId="0" fontId="10" fillId="4" borderId="13" xfId="0" applyFont="1" applyFill="1" applyBorder="1" applyAlignment="1">
      <alignment horizontal="center" vertical="distributed"/>
    </xf>
    <xf numFmtId="0" fontId="10" fillId="4" borderId="16" xfId="0" applyFont="1" applyFill="1" applyBorder="1" applyAlignment="1">
      <alignment horizontal="center" vertical="distributed"/>
    </xf>
    <xf numFmtId="0" fontId="10" fillId="4" borderId="11" xfId="0" applyFont="1" applyFill="1" applyBorder="1" applyAlignment="1">
      <alignment horizontal="center" vertical="distributed"/>
    </xf>
    <xf numFmtId="0" fontId="10" fillId="4" borderId="0" xfId="0" applyFont="1" applyFill="1" applyBorder="1" applyAlignment="1">
      <alignment horizontal="center" vertical="distributed"/>
    </xf>
    <xf numFmtId="0" fontId="10" fillId="4" borderId="12" xfId="0" applyFont="1" applyFill="1" applyBorder="1" applyAlignment="1">
      <alignment horizontal="center" vertical="distributed"/>
    </xf>
    <xf numFmtId="0" fontId="10" fillId="37" borderId="15" xfId="0" applyFont="1" applyFill="1" applyBorder="1" applyAlignment="1">
      <alignment horizontal="center" vertical="distributed"/>
    </xf>
    <xf numFmtId="0" fontId="10" fillId="37" borderId="13" xfId="0" applyFont="1" applyFill="1" applyBorder="1" applyAlignment="1">
      <alignment horizontal="center" vertical="distributed"/>
    </xf>
    <xf numFmtId="0" fontId="10" fillId="37" borderId="16" xfId="0" applyFont="1" applyFill="1" applyBorder="1" applyAlignment="1">
      <alignment horizontal="center" vertical="distributed"/>
    </xf>
    <xf numFmtId="0" fontId="10" fillId="37" borderId="17" xfId="0" applyFont="1" applyFill="1" applyBorder="1" applyAlignment="1">
      <alignment horizontal="center" vertical="distributed"/>
    </xf>
    <xf numFmtId="0" fontId="10" fillId="37" borderId="18" xfId="0" applyFont="1" applyFill="1" applyBorder="1" applyAlignment="1">
      <alignment horizontal="center" vertical="distributed"/>
    </xf>
    <xf numFmtId="0" fontId="10" fillId="37" borderId="19" xfId="0" applyFont="1" applyFill="1" applyBorder="1" applyAlignment="1">
      <alignment horizontal="center" vertical="distributed"/>
    </xf>
    <xf numFmtId="0" fontId="17" fillId="0" borderId="0" xfId="0" applyFont="1" applyAlignment="1">
      <alignment horizontal="center" vertical="distributed"/>
    </xf>
    <xf numFmtId="0" fontId="16" fillId="0" borderId="0" xfId="0" applyFont="1" applyAlignment="1">
      <alignment horizontal="center" vertical="distributed"/>
    </xf>
    <xf numFmtId="0" fontId="12" fillId="34" borderId="17" xfId="0" applyFont="1" applyFill="1" applyBorder="1" applyAlignment="1">
      <alignment horizontal="center" vertical="distributed"/>
    </xf>
    <xf numFmtId="0" fontId="12" fillId="34" borderId="18" xfId="0" applyFont="1" applyFill="1" applyBorder="1" applyAlignment="1">
      <alignment horizontal="center" vertical="distributed"/>
    </xf>
    <xf numFmtId="0" fontId="12" fillId="34" borderId="19" xfId="0" applyFont="1" applyFill="1" applyBorder="1" applyAlignment="1">
      <alignment horizontal="center" vertical="distributed"/>
    </xf>
    <xf numFmtId="0" fontId="9" fillId="38" borderId="20" xfId="0" applyFont="1" applyFill="1" applyBorder="1" applyAlignment="1">
      <alignment horizontal="center" vertical="center" wrapText="1"/>
    </xf>
    <xf numFmtId="0" fontId="9" fillId="38" borderId="21" xfId="0" applyFont="1" applyFill="1" applyBorder="1" applyAlignment="1">
      <alignment horizontal="center" vertical="center" wrapText="1"/>
    </xf>
    <xf numFmtId="0" fontId="9" fillId="38" borderId="22" xfId="0" applyFont="1" applyFill="1" applyBorder="1" applyAlignment="1">
      <alignment horizontal="center" vertical="center" wrapText="1"/>
    </xf>
    <xf numFmtId="0" fontId="9" fillId="38" borderId="11" xfId="0" applyFont="1" applyFill="1" applyBorder="1" applyAlignment="1">
      <alignment horizontal="center" vertical="center" wrapText="1"/>
    </xf>
    <xf numFmtId="0" fontId="9" fillId="38" borderId="0" xfId="0" applyFont="1" applyFill="1" applyBorder="1" applyAlignment="1">
      <alignment horizontal="center" vertical="center" wrapText="1"/>
    </xf>
    <xf numFmtId="0" fontId="9" fillId="38" borderId="12" xfId="0" applyFont="1" applyFill="1" applyBorder="1" applyAlignment="1">
      <alignment horizontal="center" vertical="center" wrapText="1"/>
    </xf>
    <xf numFmtId="0" fontId="9" fillId="38" borderId="17" xfId="0" applyFont="1" applyFill="1" applyBorder="1" applyAlignment="1">
      <alignment horizontal="center" vertical="center" wrapText="1"/>
    </xf>
    <xf numFmtId="0" fontId="9" fillId="38" borderId="18" xfId="0" applyFont="1" applyFill="1" applyBorder="1" applyAlignment="1">
      <alignment horizontal="center" vertical="center" wrapText="1"/>
    </xf>
    <xf numFmtId="0" fontId="9" fillId="38" borderId="19" xfId="0" applyFont="1" applyFill="1" applyBorder="1" applyAlignment="1">
      <alignment horizontal="center" vertical="center" wrapText="1"/>
    </xf>
    <xf numFmtId="0" fontId="12" fillId="38" borderId="15" xfId="0" applyFont="1" applyFill="1" applyBorder="1" applyAlignment="1">
      <alignment horizontal="center" vertical="center" wrapText="1"/>
    </xf>
    <xf numFmtId="0" fontId="12" fillId="38" borderId="13" xfId="0" applyFont="1" applyFill="1" applyBorder="1" applyAlignment="1">
      <alignment horizontal="center" vertical="center" wrapText="1"/>
    </xf>
    <xf numFmtId="0" fontId="12" fillId="38" borderId="16" xfId="0" applyFont="1" applyFill="1" applyBorder="1" applyAlignment="1">
      <alignment horizontal="center" vertical="center" wrapText="1"/>
    </xf>
    <xf numFmtId="0" fontId="12" fillId="38" borderId="11" xfId="0" applyFont="1" applyFill="1" applyBorder="1" applyAlignment="1">
      <alignment horizontal="center" vertical="center" wrapText="1"/>
    </xf>
    <xf numFmtId="0" fontId="12" fillId="38" borderId="0" xfId="0" applyFont="1" applyFill="1" applyBorder="1" applyAlignment="1">
      <alignment horizontal="center" vertical="center" wrapText="1"/>
    </xf>
    <xf numFmtId="0" fontId="12" fillId="38" borderId="12" xfId="0" applyFont="1" applyFill="1" applyBorder="1" applyAlignment="1">
      <alignment horizontal="center" vertical="center" wrapText="1"/>
    </xf>
    <xf numFmtId="0" fontId="15" fillId="38" borderId="17" xfId="0" applyFont="1" applyFill="1" applyBorder="1" applyAlignment="1">
      <alignment horizontal="center" vertical="center" wrapText="1"/>
    </xf>
    <xf numFmtId="0" fontId="15" fillId="38" borderId="18" xfId="0" applyFont="1" applyFill="1" applyBorder="1" applyAlignment="1">
      <alignment horizontal="center" vertical="center" wrapText="1"/>
    </xf>
    <xf numFmtId="0" fontId="15" fillId="38" borderId="19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distributed"/>
    </xf>
    <xf numFmtId="0" fontId="11" fillId="0" borderId="24" xfId="0" applyFont="1" applyBorder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12" fillId="0" borderId="0" xfId="0" applyFont="1" applyAlignment="1">
      <alignment horizontal="center" vertical="distributed"/>
    </xf>
    <xf numFmtId="0" fontId="21" fillId="0" borderId="0" xfId="0" applyFont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4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11</xdr:row>
      <xdr:rowOff>142875</xdr:rowOff>
    </xdr:from>
    <xdr:to>
      <xdr:col>0</xdr:col>
      <xdr:colOff>400050</xdr:colOff>
      <xdr:row>14</xdr:row>
      <xdr:rowOff>266700</xdr:rowOff>
    </xdr:to>
    <xdr:sp>
      <xdr:nvSpPr>
        <xdr:cNvPr id="1" name="AutoShape 1"/>
        <xdr:cNvSpPr>
          <a:spLocks/>
        </xdr:cNvSpPr>
      </xdr:nvSpPr>
      <xdr:spPr>
        <a:xfrm rot="10800000">
          <a:off x="104775" y="3352800"/>
          <a:ext cx="295275" cy="800100"/>
        </a:xfrm>
        <a:prstGeom prst="upArrow">
          <a:avLst>
            <a:gd name="adj" fmla="val -33995"/>
          </a:avLst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11</xdr:row>
      <xdr:rowOff>142875</xdr:rowOff>
    </xdr:from>
    <xdr:to>
      <xdr:col>5</xdr:col>
      <xdr:colOff>28575</xdr:colOff>
      <xdr:row>15</xdr:row>
      <xdr:rowOff>19050</xdr:rowOff>
    </xdr:to>
    <xdr:sp>
      <xdr:nvSpPr>
        <xdr:cNvPr id="2" name="AutoShape 2"/>
        <xdr:cNvSpPr>
          <a:spLocks/>
        </xdr:cNvSpPr>
      </xdr:nvSpPr>
      <xdr:spPr>
        <a:xfrm rot="10800000">
          <a:off x="1733550" y="3352800"/>
          <a:ext cx="323850" cy="819150"/>
        </a:xfrm>
        <a:prstGeom prst="upArrow">
          <a:avLst>
            <a:gd name="adj" fmla="val -33564"/>
          </a:avLst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438150</xdr:colOff>
      <xdr:row>11</xdr:row>
      <xdr:rowOff>142875</xdr:rowOff>
    </xdr:from>
    <xdr:to>
      <xdr:col>9</xdr:col>
      <xdr:colOff>247650</xdr:colOff>
      <xdr:row>15</xdr:row>
      <xdr:rowOff>9525</xdr:rowOff>
    </xdr:to>
    <xdr:sp>
      <xdr:nvSpPr>
        <xdr:cNvPr id="3" name="AutoShape 3"/>
        <xdr:cNvSpPr>
          <a:spLocks/>
        </xdr:cNvSpPr>
      </xdr:nvSpPr>
      <xdr:spPr>
        <a:xfrm rot="10800000">
          <a:off x="3933825" y="3352800"/>
          <a:ext cx="323850" cy="809625"/>
        </a:xfrm>
        <a:prstGeom prst="upArrow">
          <a:avLst>
            <a:gd name="adj" fmla="val -33532"/>
          </a:avLst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266700</xdr:colOff>
      <xdr:row>5</xdr:row>
      <xdr:rowOff>0</xdr:rowOff>
    </xdr:from>
    <xdr:to>
      <xdr:col>8</xdr:col>
      <xdr:colOff>285750</xdr:colOff>
      <xdr:row>7</xdr:row>
      <xdr:rowOff>247650</xdr:rowOff>
    </xdr:to>
    <xdr:sp>
      <xdr:nvSpPr>
        <xdr:cNvPr id="4" name="AutoShape 4"/>
        <xdr:cNvSpPr>
          <a:spLocks/>
        </xdr:cNvSpPr>
      </xdr:nvSpPr>
      <xdr:spPr>
        <a:xfrm rot="10800000">
          <a:off x="3495675" y="1714500"/>
          <a:ext cx="285750" cy="771525"/>
        </a:xfrm>
        <a:prstGeom prst="upArrow">
          <a:avLst>
            <a:gd name="adj" fmla="val -35231"/>
          </a:avLst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85725</xdr:colOff>
      <xdr:row>5</xdr:row>
      <xdr:rowOff>0</xdr:rowOff>
    </xdr:from>
    <xdr:to>
      <xdr:col>16</xdr:col>
      <xdr:colOff>361950</xdr:colOff>
      <xdr:row>5</xdr:row>
      <xdr:rowOff>247650</xdr:rowOff>
    </xdr:to>
    <xdr:sp>
      <xdr:nvSpPr>
        <xdr:cNvPr id="5" name="AutoShape 5"/>
        <xdr:cNvSpPr>
          <a:spLocks/>
        </xdr:cNvSpPr>
      </xdr:nvSpPr>
      <xdr:spPr>
        <a:xfrm rot="10800000">
          <a:off x="7581900" y="1714500"/>
          <a:ext cx="276225" cy="247650"/>
        </a:xfrm>
        <a:prstGeom prst="upArrow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247650</xdr:rowOff>
    </xdr:from>
    <xdr:to>
      <xdr:col>15</xdr:col>
      <xdr:colOff>342900</xdr:colOff>
      <xdr:row>9</xdr:row>
      <xdr:rowOff>85725</xdr:rowOff>
    </xdr:to>
    <xdr:sp>
      <xdr:nvSpPr>
        <xdr:cNvPr id="6" name="AutoShape 11"/>
        <xdr:cNvSpPr>
          <a:spLocks/>
        </xdr:cNvSpPr>
      </xdr:nvSpPr>
      <xdr:spPr>
        <a:xfrm>
          <a:off x="6105525" y="2486025"/>
          <a:ext cx="1381125" cy="295275"/>
        </a:xfrm>
        <a:prstGeom prst="leftRightArrow">
          <a:avLst>
            <a:gd name="adj" fmla="val -40523"/>
          </a:avLst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495300</xdr:colOff>
      <xdr:row>12</xdr:row>
      <xdr:rowOff>133350</xdr:rowOff>
    </xdr:from>
    <xdr:to>
      <xdr:col>17</xdr:col>
      <xdr:colOff>19050</xdr:colOff>
      <xdr:row>13</xdr:row>
      <xdr:rowOff>114300</xdr:rowOff>
    </xdr:to>
    <xdr:sp>
      <xdr:nvSpPr>
        <xdr:cNvPr id="7" name="AutoShape 13"/>
        <xdr:cNvSpPr>
          <a:spLocks/>
        </xdr:cNvSpPr>
      </xdr:nvSpPr>
      <xdr:spPr>
        <a:xfrm rot="1852858">
          <a:off x="5981700" y="3495675"/>
          <a:ext cx="2066925" cy="247650"/>
        </a:xfrm>
        <a:prstGeom prst="leftRightArrow">
          <a:avLst>
            <a:gd name="adj" fmla="val -43027"/>
          </a:avLst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495300</xdr:colOff>
      <xdr:row>15</xdr:row>
      <xdr:rowOff>19050</xdr:rowOff>
    </xdr:from>
    <xdr:to>
      <xdr:col>20</xdr:col>
      <xdr:colOff>200025</xdr:colOff>
      <xdr:row>16</xdr:row>
      <xdr:rowOff>9525</xdr:rowOff>
    </xdr:to>
    <xdr:sp>
      <xdr:nvSpPr>
        <xdr:cNvPr id="8" name="AutoShape 14"/>
        <xdr:cNvSpPr>
          <a:spLocks/>
        </xdr:cNvSpPr>
      </xdr:nvSpPr>
      <xdr:spPr>
        <a:xfrm>
          <a:off x="9039225" y="4171950"/>
          <a:ext cx="809625" cy="247650"/>
        </a:xfrm>
        <a:prstGeom prst="leftArrow">
          <a:avLst>
            <a:gd name="adj" fmla="val -34259"/>
          </a:avLst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495300</xdr:colOff>
      <xdr:row>3</xdr:row>
      <xdr:rowOff>123825</xdr:rowOff>
    </xdr:from>
    <xdr:to>
      <xdr:col>20</xdr:col>
      <xdr:colOff>180975</xdr:colOff>
      <xdr:row>3</xdr:row>
      <xdr:rowOff>238125</xdr:rowOff>
    </xdr:to>
    <xdr:sp>
      <xdr:nvSpPr>
        <xdr:cNvPr id="9" name="Rectangle 15"/>
        <xdr:cNvSpPr>
          <a:spLocks/>
        </xdr:cNvSpPr>
      </xdr:nvSpPr>
      <xdr:spPr>
        <a:xfrm>
          <a:off x="9039225" y="1314450"/>
          <a:ext cx="790575" cy="12382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95250</xdr:colOff>
      <xdr:row>3</xdr:row>
      <xdr:rowOff>133350</xdr:rowOff>
    </xdr:from>
    <xdr:to>
      <xdr:col>20</xdr:col>
      <xdr:colOff>209550</xdr:colOff>
      <xdr:row>15</xdr:row>
      <xdr:rowOff>161925</xdr:rowOff>
    </xdr:to>
    <xdr:sp>
      <xdr:nvSpPr>
        <xdr:cNvPr id="10" name="Rectangle 16"/>
        <xdr:cNvSpPr>
          <a:spLocks/>
        </xdr:cNvSpPr>
      </xdr:nvSpPr>
      <xdr:spPr>
        <a:xfrm>
          <a:off x="9744075" y="1323975"/>
          <a:ext cx="123825" cy="299085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95250</xdr:colOff>
      <xdr:row>12</xdr:row>
      <xdr:rowOff>0</xdr:rowOff>
    </xdr:from>
    <xdr:to>
      <xdr:col>12</xdr:col>
      <xdr:colOff>409575</xdr:colOff>
      <xdr:row>15</xdr:row>
      <xdr:rowOff>19050</xdr:rowOff>
    </xdr:to>
    <xdr:sp>
      <xdr:nvSpPr>
        <xdr:cNvPr id="11" name="AutoShape 3"/>
        <xdr:cNvSpPr>
          <a:spLocks/>
        </xdr:cNvSpPr>
      </xdr:nvSpPr>
      <xdr:spPr>
        <a:xfrm rot="10800000">
          <a:off x="5581650" y="3362325"/>
          <a:ext cx="323850" cy="809625"/>
        </a:xfrm>
        <a:prstGeom prst="upArrow">
          <a:avLst>
            <a:gd name="adj" fmla="val -33532"/>
          </a:avLst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361950</xdr:colOff>
      <xdr:row>21</xdr:row>
      <xdr:rowOff>0</xdr:rowOff>
    </xdr:from>
    <xdr:to>
      <xdr:col>5</xdr:col>
      <xdr:colOff>495300</xdr:colOff>
      <xdr:row>23</xdr:row>
      <xdr:rowOff>38100</xdr:rowOff>
    </xdr:to>
    <xdr:sp>
      <xdr:nvSpPr>
        <xdr:cNvPr id="12" name="Стрелка вправо 1"/>
        <xdr:cNvSpPr>
          <a:spLocks/>
        </xdr:cNvSpPr>
      </xdr:nvSpPr>
      <xdr:spPr>
        <a:xfrm>
          <a:off x="1114425" y="6381750"/>
          <a:ext cx="1409700" cy="419100"/>
        </a:xfrm>
        <a:prstGeom prst="rightArrow">
          <a:avLst>
            <a:gd name="adj" fmla="val 33106"/>
          </a:avLst>
        </a:prstGeom>
        <a:solidFill>
          <a:srgbClr val="7030A0">
            <a:alpha val="56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ПОДЧИНЕНИЕ</a:t>
          </a:r>
        </a:p>
      </xdr:txBody>
    </xdr:sp>
    <xdr:clientData/>
  </xdr:twoCellAnchor>
  <xdr:twoCellAnchor>
    <xdr:from>
      <xdr:col>6</xdr:col>
      <xdr:colOff>581025</xdr:colOff>
      <xdr:row>21</xdr:row>
      <xdr:rowOff>0</xdr:rowOff>
    </xdr:from>
    <xdr:to>
      <xdr:col>11</xdr:col>
      <xdr:colOff>142875</xdr:colOff>
      <xdr:row>23</xdr:row>
      <xdr:rowOff>0</xdr:rowOff>
    </xdr:to>
    <xdr:sp>
      <xdr:nvSpPr>
        <xdr:cNvPr id="13" name="Двойная стрелка влево/вправо 2"/>
        <xdr:cNvSpPr>
          <a:spLocks/>
        </xdr:cNvSpPr>
      </xdr:nvSpPr>
      <xdr:spPr>
        <a:xfrm>
          <a:off x="3200400" y="6381750"/>
          <a:ext cx="2171700" cy="381000"/>
        </a:xfrm>
        <a:prstGeom prst="leftRightArrow">
          <a:avLst>
            <a:gd name="adj" fmla="val -39013"/>
          </a:avLst>
        </a:prstGeom>
        <a:solidFill>
          <a:srgbClr val="7030A0">
            <a:alpha val="49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ВЗАИМОДЕЙСТВИЕ</a:t>
          </a:r>
        </a:p>
      </xdr:txBody>
    </xdr:sp>
    <xdr:clientData/>
  </xdr:twoCellAnchor>
  <xdr:twoCellAnchor>
    <xdr:from>
      <xdr:col>18</xdr:col>
      <xdr:colOff>19050</xdr:colOff>
      <xdr:row>12</xdr:row>
      <xdr:rowOff>219075</xdr:rowOff>
    </xdr:from>
    <xdr:to>
      <xdr:col>18</xdr:col>
      <xdr:colOff>266700</xdr:colOff>
      <xdr:row>15</xdr:row>
      <xdr:rowOff>38100</xdr:rowOff>
    </xdr:to>
    <xdr:sp>
      <xdr:nvSpPr>
        <xdr:cNvPr id="14" name="AutoShape 13"/>
        <xdr:cNvSpPr>
          <a:spLocks/>
        </xdr:cNvSpPr>
      </xdr:nvSpPr>
      <xdr:spPr>
        <a:xfrm rot="5400000">
          <a:off x="8562975" y="3581400"/>
          <a:ext cx="247650" cy="609600"/>
        </a:xfrm>
        <a:prstGeom prst="leftRightArrow">
          <a:avLst>
            <a:gd name="adj" fmla="val -25953"/>
          </a:avLst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F36"/>
  <sheetViews>
    <sheetView view="pageBreakPreview" zoomScaleSheetLayoutView="100" zoomScalePageLayoutView="0" workbookViewId="0" topLeftCell="A28">
      <selection activeCell="F24" sqref="F24"/>
    </sheetView>
  </sheetViews>
  <sheetFormatPr defaultColWidth="9.140625" defaultRowHeight="15"/>
  <cols>
    <col min="1" max="1" width="9.140625" style="1" customWidth="1"/>
    <col min="2" max="2" width="28.8515625" style="1" customWidth="1"/>
    <col min="3" max="3" width="1.7109375" style="1" customWidth="1"/>
    <col min="4" max="4" width="37.140625" style="1" customWidth="1"/>
    <col min="5" max="5" width="1.421875" style="1" customWidth="1"/>
    <col min="6" max="6" width="30.57421875" style="1" customWidth="1"/>
    <col min="7" max="16384" width="9.140625" style="1" customWidth="1"/>
  </cols>
  <sheetData>
    <row r="2" ht="14.25" thickBot="1"/>
    <row r="3" spans="2:6" ht="12.75" customHeight="1">
      <c r="B3" s="38" t="s">
        <v>36</v>
      </c>
      <c r="C3" s="39"/>
      <c r="D3" s="39"/>
      <c r="E3" s="39"/>
      <c r="F3" s="40"/>
    </row>
    <row r="4" spans="2:6" ht="15.75" customHeight="1" thickBot="1">
      <c r="B4" s="41"/>
      <c r="C4" s="42"/>
      <c r="D4" s="42"/>
      <c r="E4" s="42"/>
      <c r="F4" s="43"/>
    </row>
    <row r="5" spans="2:6" ht="61.5" customHeight="1" thickBot="1">
      <c r="B5" s="44" t="s">
        <v>72</v>
      </c>
      <c r="C5" s="45"/>
      <c r="D5" s="45"/>
      <c r="E5" s="45"/>
      <c r="F5" s="45"/>
    </row>
    <row r="6" spans="2:6" s="29" customFormat="1" ht="9" customHeight="1" thickBot="1">
      <c r="B6" s="33"/>
      <c r="C6" s="34"/>
      <c r="D6" s="33"/>
      <c r="E6" s="33"/>
      <c r="F6" s="33"/>
    </row>
    <row r="7" spans="2:6" ht="93.75" customHeight="1">
      <c r="B7" s="7" t="s">
        <v>44</v>
      </c>
      <c r="C7" s="35"/>
      <c r="D7" s="5" t="s">
        <v>45</v>
      </c>
      <c r="E7" s="37"/>
      <c r="F7" s="4" t="s">
        <v>48</v>
      </c>
    </row>
    <row r="8" spans="2:6" s="29" customFormat="1" ht="8.25" customHeight="1">
      <c r="B8" s="27"/>
      <c r="C8" s="36"/>
      <c r="D8" s="30"/>
      <c r="E8" s="36"/>
      <c r="F8" s="32"/>
    </row>
    <row r="9" spans="2:6" ht="57.75" customHeight="1">
      <c r="B9" s="8" t="s">
        <v>47</v>
      </c>
      <c r="C9" s="36"/>
      <c r="D9" s="6" t="s">
        <v>46</v>
      </c>
      <c r="E9" s="36"/>
      <c r="F9" s="26" t="s">
        <v>0</v>
      </c>
    </row>
    <row r="10" spans="2:6" s="29" customFormat="1" ht="7.5" customHeight="1">
      <c r="B10" s="27"/>
      <c r="C10" s="36"/>
      <c r="D10" s="30"/>
      <c r="E10" s="36"/>
      <c r="F10" s="31"/>
    </row>
    <row r="11" spans="2:6" ht="68.25" customHeight="1">
      <c r="B11" s="7" t="s">
        <v>50</v>
      </c>
      <c r="C11" s="36"/>
      <c r="D11" s="5" t="s">
        <v>49</v>
      </c>
      <c r="E11" s="36"/>
      <c r="F11" s="3"/>
    </row>
    <row r="12" spans="2:6" s="29" customFormat="1" ht="6.75" customHeight="1">
      <c r="B12" s="27"/>
      <c r="C12" s="36"/>
      <c r="D12" s="30"/>
      <c r="E12" s="36"/>
      <c r="F12" s="22"/>
    </row>
    <row r="13" spans="2:6" ht="57.75" customHeight="1">
      <c r="B13" s="8" t="s">
        <v>51</v>
      </c>
      <c r="C13" s="36"/>
      <c r="D13" s="6" t="s">
        <v>54</v>
      </c>
      <c r="E13" s="36"/>
      <c r="F13" s="22"/>
    </row>
    <row r="14" spans="2:6" s="29" customFormat="1" ht="6" customHeight="1">
      <c r="B14" s="27"/>
      <c r="C14" s="36"/>
      <c r="D14" s="30"/>
      <c r="E14" s="36"/>
      <c r="F14" s="22"/>
    </row>
    <row r="15" spans="2:6" ht="36">
      <c r="B15" s="7" t="s">
        <v>52</v>
      </c>
      <c r="C15" s="36"/>
      <c r="D15" s="5" t="s">
        <v>53</v>
      </c>
      <c r="E15" s="36"/>
      <c r="F15" s="3"/>
    </row>
    <row r="16" spans="2:6" s="29" customFormat="1" ht="5.25" customHeight="1">
      <c r="B16" s="27"/>
      <c r="C16" s="36"/>
      <c r="D16" s="30"/>
      <c r="E16" s="36"/>
      <c r="F16" s="22"/>
    </row>
    <row r="17" spans="2:6" ht="92.25" customHeight="1">
      <c r="B17" s="8" t="s">
        <v>55</v>
      </c>
      <c r="C17" s="36"/>
      <c r="D17" s="6" t="s">
        <v>56</v>
      </c>
      <c r="E17" s="36"/>
      <c r="F17" s="22"/>
    </row>
    <row r="18" spans="2:6" s="29" customFormat="1" ht="6" customHeight="1">
      <c r="B18" s="27"/>
      <c r="C18" s="36"/>
      <c r="D18" s="30"/>
      <c r="E18" s="36"/>
      <c r="F18" s="22"/>
    </row>
    <row r="19" spans="2:6" ht="45.75" customHeight="1">
      <c r="B19" s="7" t="s">
        <v>1</v>
      </c>
      <c r="C19" s="36"/>
      <c r="D19" s="5" t="s">
        <v>10</v>
      </c>
      <c r="E19" s="36"/>
      <c r="F19" s="3"/>
    </row>
    <row r="20" spans="2:6" ht="36">
      <c r="B20" s="8" t="s">
        <v>71</v>
      </c>
      <c r="C20" s="36"/>
      <c r="D20" s="6" t="s">
        <v>70</v>
      </c>
      <c r="E20" s="36"/>
      <c r="F20" s="3"/>
    </row>
    <row r="21" spans="2:6" s="29" customFormat="1" ht="5.25" customHeight="1">
      <c r="B21" s="27"/>
      <c r="C21" s="36"/>
      <c r="D21" s="30"/>
      <c r="E21" s="36"/>
      <c r="F21" s="22"/>
    </row>
    <row r="22" spans="2:6" ht="57" customHeight="1">
      <c r="B22" s="7" t="s">
        <v>58</v>
      </c>
      <c r="C22" s="36"/>
      <c r="D22" s="5" t="s">
        <v>57</v>
      </c>
      <c r="E22" s="36"/>
      <c r="F22" s="3"/>
    </row>
    <row r="23" spans="2:6" s="29" customFormat="1" ht="6" customHeight="1">
      <c r="B23" s="27"/>
      <c r="C23" s="36"/>
      <c r="D23" s="30"/>
      <c r="E23" s="36"/>
      <c r="F23" s="22"/>
    </row>
    <row r="24" spans="2:6" ht="36">
      <c r="B24" s="8" t="s">
        <v>59</v>
      </c>
      <c r="C24" s="36"/>
      <c r="D24" s="6" t="s">
        <v>60</v>
      </c>
      <c r="E24" s="36"/>
      <c r="F24" s="3"/>
    </row>
    <row r="25" spans="2:6" s="29" customFormat="1" ht="6" customHeight="1">
      <c r="B25" s="27"/>
      <c r="C25" s="36"/>
      <c r="D25" s="30"/>
      <c r="E25" s="36"/>
      <c r="F25" s="22"/>
    </row>
    <row r="26" spans="2:6" ht="36">
      <c r="B26" s="7" t="s">
        <v>64</v>
      </c>
      <c r="C26" s="36"/>
      <c r="D26" s="5" t="s">
        <v>63</v>
      </c>
      <c r="E26" s="36"/>
      <c r="F26" s="3"/>
    </row>
    <row r="27" spans="2:6" s="29" customFormat="1" ht="6" customHeight="1">
      <c r="B27" s="27"/>
      <c r="C27" s="36"/>
      <c r="D27" s="30"/>
      <c r="E27" s="36"/>
      <c r="F27" s="22"/>
    </row>
    <row r="28" spans="2:6" ht="51" customHeight="1">
      <c r="B28" s="8" t="s">
        <v>65</v>
      </c>
      <c r="C28" s="36"/>
      <c r="D28" s="6" t="s">
        <v>62</v>
      </c>
      <c r="E28" s="36"/>
      <c r="F28" s="3"/>
    </row>
    <row r="29" spans="2:6" s="29" customFormat="1" ht="7.5" customHeight="1">
      <c r="B29" s="27"/>
      <c r="C29" s="36"/>
      <c r="D29" s="30"/>
      <c r="E29" s="36"/>
      <c r="F29" s="22"/>
    </row>
    <row r="30" spans="2:6" ht="36">
      <c r="B30" s="7" t="s">
        <v>66</v>
      </c>
      <c r="C30" s="36"/>
      <c r="D30" s="5" t="s">
        <v>61</v>
      </c>
      <c r="E30" s="36"/>
      <c r="F30" s="3"/>
    </row>
    <row r="31" spans="2:6" s="29" customFormat="1" ht="3.75" customHeight="1">
      <c r="B31" s="27"/>
      <c r="C31" s="36"/>
      <c r="D31" s="30"/>
      <c r="E31" s="36"/>
      <c r="F31" s="22"/>
    </row>
    <row r="32" spans="2:6" ht="36">
      <c r="B32" s="8" t="s">
        <v>67</v>
      </c>
      <c r="C32" s="36"/>
      <c r="D32" s="6" t="s">
        <v>68</v>
      </c>
      <c r="E32" s="36"/>
      <c r="F32" s="3"/>
    </row>
    <row r="33" spans="2:6" s="29" customFormat="1" ht="6" customHeight="1">
      <c r="B33" s="27"/>
      <c r="C33" s="36"/>
      <c r="D33" s="28"/>
      <c r="E33" s="36"/>
      <c r="F33" s="22"/>
    </row>
    <row r="34" spans="2:6" ht="45" customHeight="1">
      <c r="B34" s="8" t="s">
        <v>69</v>
      </c>
      <c r="C34" s="36"/>
      <c r="D34" s="3"/>
      <c r="E34" s="36"/>
      <c r="F34" s="3"/>
    </row>
    <row r="35" spans="2:6" ht="19.5" customHeight="1">
      <c r="B35" s="3"/>
      <c r="C35" s="2"/>
      <c r="D35" s="3"/>
      <c r="E35" s="2"/>
      <c r="F35" s="3"/>
    </row>
    <row r="36" spans="2:6" ht="19.5" customHeight="1">
      <c r="B36" s="3"/>
      <c r="C36" s="2"/>
      <c r="D36" s="3"/>
      <c r="E36" s="2"/>
      <c r="F36" s="3"/>
    </row>
  </sheetData>
  <sheetProtection/>
  <mergeCells count="4">
    <mergeCell ref="C7:C34"/>
    <mergeCell ref="E7:E34"/>
    <mergeCell ref="B3:F4"/>
    <mergeCell ref="B5:F5"/>
  </mergeCells>
  <printOptions/>
  <pageMargins left="0.2362204724409449" right="0.2362204724409449" top="0.35433070866141736" bottom="0.35433070866141736" header="0.31496062992125984" footer="0.31496062992125984"/>
  <pageSetup fitToHeight="1" fitToWidth="1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"/>
  <sheetViews>
    <sheetView tabSelected="1" view="pageBreakPreview" zoomScale="85" zoomScaleSheetLayoutView="85" zoomScalePageLayoutView="0" workbookViewId="0" topLeftCell="A1">
      <selection activeCell="D6" sqref="D6"/>
    </sheetView>
  </sheetViews>
  <sheetFormatPr defaultColWidth="9.140625" defaultRowHeight="15"/>
  <cols>
    <col min="1" max="1" width="6.00390625" style="0" customWidth="1"/>
    <col min="2" max="2" width="5.28125" style="0" customWidth="1"/>
    <col min="4" max="4" width="4.28125" style="0" customWidth="1"/>
    <col min="5" max="5" width="5.7109375" style="0" customWidth="1"/>
    <col min="6" max="6" width="8.8515625" style="0" customWidth="1"/>
    <col min="8" max="8" width="4.00390625" style="0" customWidth="1"/>
    <col min="9" max="9" width="7.7109375" style="0" customWidth="1"/>
    <col min="12" max="12" width="3.8515625" style="0" customWidth="1"/>
    <col min="15" max="15" width="6.57421875" style="0" customWidth="1"/>
    <col min="16" max="16" width="5.28125" style="0" customWidth="1"/>
    <col min="17" max="17" width="8.00390625" style="0" customWidth="1"/>
    <col min="18" max="18" width="7.7109375" style="0" customWidth="1"/>
    <col min="19" max="19" width="7.421875" style="0" customWidth="1"/>
  </cols>
  <sheetData>
    <row r="1" spans="1:21" ht="33.75">
      <c r="A1" s="9"/>
      <c r="B1" s="9"/>
      <c r="C1" s="9"/>
      <c r="D1" s="9"/>
      <c r="E1" s="9"/>
      <c r="F1" s="90" t="s">
        <v>7</v>
      </c>
      <c r="G1" s="90"/>
      <c r="H1" s="90"/>
      <c r="I1" s="90"/>
      <c r="J1" s="90"/>
      <c r="K1" s="90"/>
      <c r="L1" s="90"/>
      <c r="M1" s="21"/>
      <c r="N1" s="21"/>
      <c r="O1" s="118" t="s">
        <v>74</v>
      </c>
      <c r="P1" s="118"/>
      <c r="Q1" s="118"/>
      <c r="R1" s="118"/>
      <c r="S1" s="118"/>
      <c r="T1" s="118"/>
      <c r="U1" s="118"/>
    </row>
    <row r="2" spans="1:19" ht="39" customHeight="1">
      <c r="A2" s="89" t="s">
        <v>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21" ht="2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52"/>
      <c r="P3" s="52"/>
      <c r="Q3" s="52"/>
      <c r="R3" s="52"/>
      <c r="S3" s="52"/>
      <c r="T3" s="52"/>
      <c r="U3" s="52"/>
    </row>
    <row r="4" spans="1:19" ht="20.25">
      <c r="A4" s="9"/>
      <c r="B4" s="9"/>
      <c r="C4" s="9"/>
      <c r="D4" s="9"/>
      <c r="E4" s="9"/>
      <c r="F4" s="9"/>
      <c r="G4" s="83" t="s">
        <v>32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5"/>
    </row>
    <row r="5" spans="1:19" ht="21" thickBot="1">
      <c r="A5" s="9"/>
      <c r="B5" s="9"/>
      <c r="C5" s="9"/>
      <c r="D5" s="9"/>
      <c r="E5" s="9"/>
      <c r="F5" s="9"/>
      <c r="G5" s="86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8"/>
    </row>
    <row r="6" spans="1:19" ht="21" thickBo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20" ht="20.2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71" t="s">
        <v>6</v>
      </c>
      <c r="R7" s="72"/>
      <c r="S7" s="72"/>
      <c r="T7" s="73"/>
    </row>
    <row r="8" spans="1:20" ht="21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74"/>
      <c r="R8" s="75"/>
      <c r="S8" s="75"/>
      <c r="T8" s="76"/>
    </row>
    <row r="9" spans="1:20" ht="15" customHeight="1">
      <c r="A9" s="62" t="s">
        <v>9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4"/>
      <c r="N9" s="9"/>
      <c r="O9" s="9"/>
      <c r="P9" s="9"/>
      <c r="Q9" s="74"/>
      <c r="R9" s="75"/>
      <c r="S9" s="75"/>
      <c r="T9" s="76"/>
    </row>
    <row r="10" spans="1:20" ht="20.25">
      <c r="A10" s="6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7"/>
      <c r="N10" s="9"/>
      <c r="O10" s="9"/>
      <c r="P10" s="9"/>
      <c r="Q10" s="74"/>
      <c r="R10" s="75"/>
      <c r="S10" s="75"/>
      <c r="T10" s="76"/>
    </row>
    <row r="11" spans="1:20" ht="20.25">
      <c r="A11" s="65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7"/>
      <c r="N11" s="9"/>
      <c r="O11" s="9"/>
      <c r="P11" s="9"/>
      <c r="Q11" s="74"/>
      <c r="R11" s="75"/>
      <c r="S11" s="75"/>
      <c r="T11" s="76"/>
    </row>
    <row r="12" spans="1:20" ht="12" customHeight="1" thickBot="1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70"/>
      <c r="N12" s="9"/>
      <c r="O12" s="9"/>
      <c r="P12" s="9"/>
      <c r="Q12" s="74"/>
      <c r="R12" s="75"/>
      <c r="S12" s="75"/>
      <c r="T12" s="76"/>
    </row>
    <row r="13" spans="1:20" ht="21" customHeight="1" thickBo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1"/>
      <c r="R13" s="92"/>
      <c r="S13" s="92"/>
      <c r="T13" s="93"/>
    </row>
    <row r="14" spans="1:19" ht="2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21" thickBo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ht="20.25" customHeight="1">
      <c r="A16" s="77" t="s">
        <v>33</v>
      </c>
      <c r="B16" s="78"/>
      <c r="C16" s="79"/>
      <c r="E16" s="77" t="s">
        <v>3</v>
      </c>
      <c r="F16" s="78"/>
      <c r="G16" s="79"/>
      <c r="I16" s="53" t="s">
        <v>37</v>
      </c>
      <c r="J16" s="54"/>
      <c r="K16" s="55"/>
      <c r="M16" s="53" t="s">
        <v>38</v>
      </c>
      <c r="N16" s="54"/>
      <c r="O16" s="55"/>
      <c r="P16" s="9"/>
      <c r="Q16" s="94" t="s">
        <v>73</v>
      </c>
      <c r="R16" s="95"/>
      <c r="S16" s="96"/>
    </row>
    <row r="17" spans="1:19" ht="40.5" customHeight="1">
      <c r="A17" s="80"/>
      <c r="B17" s="81"/>
      <c r="C17" s="82"/>
      <c r="E17" s="80"/>
      <c r="F17" s="81"/>
      <c r="G17" s="82"/>
      <c r="I17" s="56"/>
      <c r="J17" s="57"/>
      <c r="K17" s="58"/>
      <c r="M17" s="56"/>
      <c r="N17" s="57"/>
      <c r="O17" s="58"/>
      <c r="P17" s="9"/>
      <c r="Q17" s="97"/>
      <c r="R17" s="98"/>
      <c r="S17" s="99"/>
    </row>
    <row r="18" spans="1:19" ht="30" customHeight="1" thickBot="1">
      <c r="A18" s="49" t="s">
        <v>2</v>
      </c>
      <c r="B18" s="50"/>
      <c r="C18" s="51"/>
      <c r="E18" s="49" t="s">
        <v>39</v>
      </c>
      <c r="F18" s="50"/>
      <c r="G18" s="51"/>
      <c r="I18" s="56"/>
      <c r="J18" s="57"/>
      <c r="K18" s="58"/>
      <c r="M18" s="56"/>
      <c r="N18" s="57"/>
      <c r="O18" s="58"/>
      <c r="P18" s="9"/>
      <c r="Q18" s="100"/>
      <c r="R18" s="101"/>
      <c r="S18" s="102"/>
    </row>
    <row r="19" spans="1:19" ht="31.5" customHeight="1">
      <c r="A19" s="49" t="s">
        <v>5</v>
      </c>
      <c r="B19" s="50"/>
      <c r="C19" s="51"/>
      <c r="E19" s="46" t="s">
        <v>40</v>
      </c>
      <c r="F19" s="47"/>
      <c r="G19" s="48"/>
      <c r="I19" s="56"/>
      <c r="J19" s="57"/>
      <c r="K19" s="58"/>
      <c r="M19" s="56"/>
      <c r="N19" s="57"/>
      <c r="O19" s="58"/>
      <c r="P19" s="9"/>
      <c r="Q19" s="103" t="s">
        <v>35</v>
      </c>
      <c r="R19" s="104"/>
      <c r="S19" s="105"/>
    </row>
    <row r="20" spans="1:19" ht="20.25" customHeight="1">
      <c r="A20" s="23"/>
      <c r="B20" s="24"/>
      <c r="C20" s="25"/>
      <c r="E20" s="49" t="s">
        <v>4</v>
      </c>
      <c r="F20" s="50"/>
      <c r="G20" s="51"/>
      <c r="I20" s="56"/>
      <c r="J20" s="57"/>
      <c r="K20" s="58"/>
      <c r="M20" s="56"/>
      <c r="N20" s="57"/>
      <c r="O20" s="58"/>
      <c r="P20" s="9"/>
      <c r="Q20" s="106"/>
      <c r="R20" s="107"/>
      <c r="S20" s="108"/>
    </row>
    <row r="21" spans="1:19" ht="33" customHeight="1" thickBot="1">
      <c r="A21" s="59" t="s">
        <v>42</v>
      </c>
      <c r="B21" s="60"/>
      <c r="C21" s="61"/>
      <c r="E21" s="59" t="s">
        <v>34</v>
      </c>
      <c r="F21" s="60"/>
      <c r="G21" s="61"/>
      <c r="I21" s="59" t="s">
        <v>41</v>
      </c>
      <c r="J21" s="60"/>
      <c r="K21" s="61"/>
      <c r="M21" s="59" t="s">
        <v>43</v>
      </c>
      <c r="N21" s="60"/>
      <c r="O21" s="61"/>
      <c r="P21" s="9"/>
      <c r="Q21" s="109"/>
      <c r="R21" s="110"/>
      <c r="S21" s="111"/>
    </row>
  </sheetData>
  <sheetProtection/>
  <mergeCells count="24">
    <mergeCell ref="F1:L1"/>
    <mergeCell ref="Q13:T13"/>
    <mergeCell ref="E21:G21"/>
    <mergeCell ref="A16:C17"/>
    <mergeCell ref="A18:C18"/>
    <mergeCell ref="Q16:S18"/>
    <mergeCell ref="Q19:S20"/>
    <mergeCell ref="Q21:S21"/>
    <mergeCell ref="O1:U1"/>
    <mergeCell ref="A19:C19"/>
    <mergeCell ref="A21:C21"/>
    <mergeCell ref="E16:G17"/>
    <mergeCell ref="E18:G18"/>
    <mergeCell ref="G4:S5"/>
    <mergeCell ref="A2:S2"/>
    <mergeCell ref="E19:G19"/>
    <mergeCell ref="E20:G20"/>
    <mergeCell ref="O3:U3"/>
    <mergeCell ref="I16:K20"/>
    <mergeCell ref="I21:K21"/>
    <mergeCell ref="M16:O20"/>
    <mergeCell ref="M21:O21"/>
    <mergeCell ref="A9:M12"/>
    <mergeCell ref="Q7:T12"/>
  </mergeCells>
  <printOptions/>
  <pageMargins left="0.7" right="0.7" top="0.75" bottom="0.75" header="0.3" footer="0.3"/>
  <pageSetup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view="pageBreakPreview" zoomScale="115" zoomScaleSheetLayoutView="115" zoomScalePageLayoutView="0" workbookViewId="0" topLeftCell="A1">
      <selection activeCell="F17" sqref="F17"/>
    </sheetView>
  </sheetViews>
  <sheetFormatPr defaultColWidth="9.140625" defaultRowHeight="15"/>
  <cols>
    <col min="1" max="1" width="17.28125" style="0" customWidth="1"/>
  </cols>
  <sheetData>
    <row r="1" spans="1:13" ht="18" customHeight="1">
      <c r="A1" s="115" t="s">
        <v>31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0"/>
    </row>
    <row r="2" spans="1:13" ht="14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8">
      <c r="A3" s="10"/>
      <c r="B3" s="116" t="s">
        <v>11</v>
      </c>
      <c r="C3" s="116"/>
      <c r="D3" s="116"/>
      <c r="E3" s="116"/>
      <c r="F3" s="116"/>
      <c r="G3" s="116"/>
      <c r="H3" s="116"/>
      <c r="I3" s="10"/>
      <c r="J3" s="10"/>
      <c r="K3" s="10"/>
      <c r="L3" s="10"/>
      <c r="M3" s="10"/>
    </row>
    <row r="4" spans="1:13" ht="14.25">
      <c r="A4" s="10"/>
      <c r="B4" s="117" t="s">
        <v>12</v>
      </c>
      <c r="C4" s="117"/>
      <c r="D4" s="117"/>
      <c r="E4" s="117"/>
      <c r="F4" s="117"/>
      <c r="G4" s="117"/>
      <c r="H4" s="117"/>
      <c r="I4" s="10"/>
      <c r="J4" s="10"/>
      <c r="K4" s="10"/>
      <c r="L4" s="10"/>
      <c r="M4" s="10"/>
    </row>
    <row r="5" spans="1:13" ht="20.25" customHeight="1">
      <c r="A5" s="11" t="s">
        <v>13</v>
      </c>
      <c r="B5" s="11" t="s">
        <v>20</v>
      </c>
      <c r="C5" s="11" t="s">
        <v>17</v>
      </c>
      <c r="D5" s="11" t="s">
        <v>18</v>
      </c>
      <c r="E5" s="11" t="s">
        <v>23</v>
      </c>
      <c r="F5" s="11" t="s">
        <v>19</v>
      </c>
      <c r="G5" s="11" t="s">
        <v>21</v>
      </c>
      <c r="H5" s="11" t="s">
        <v>17</v>
      </c>
      <c r="I5" s="11" t="s">
        <v>22</v>
      </c>
      <c r="J5" s="11" t="s">
        <v>18</v>
      </c>
      <c r="K5" s="11" t="s">
        <v>23</v>
      </c>
      <c r="L5" s="11" t="s">
        <v>24</v>
      </c>
      <c r="M5" s="11" t="s">
        <v>19</v>
      </c>
    </row>
    <row r="6" spans="1:13" ht="25.5" customHeight="1">
      <c r="A6" s="112" t="s">
        <v>14</v>
      </c>
      <c r="B6" s="12">
        <v>74</v>
      </c>
      <c r="C6" s="11">
        <f>C8+C10+C14</f>
        <v>64</v>
      </c>
      <c r="D6" s="11">
        <v>4</v>
      </c>
      <c r="E6" s="11">
        <v>4</v>
      </c>
      <c r="F6" s="11">
        <v>2</v>
      </c>
      <c r="G6" s="12">
        <f aca="true" t="shared" si="0" ref="G6:G11">H6+I6+J6+K6+L6+M6</f>
        <v>83</v>
      </c>
      <c r="H6" s="11">
        <v>21</v>
      </c>
      <c r="I6" s="11">
        <v>2</v>
      </c>
      <c r="J6" s="11">
        <v>22</v>
      </c>
      <c r="K6" s="11">
        <v>26</v>
      </c>
      <c r="L6" s="11">
        <v>4</v>
      </c>
      <c r="M6" s="11">
        <v>8</v>
      </c>
    </row>
    <row r="7" spans="1:13" ht="20.25" customHeight="1">
      <c r="A7" s="113"/>
      <c r="B7" s="13">
        <f>C7+D7+E7+F7</f>
        <v>69.5</v>
      </c>
      <c r="C7" s="15">
        <f>C6*1</f>
        <v>64</v>
      </c>
      <c r="D7" s="12">
        <f>D6*0.75</f>
        <v>3</v>
      </c>
      <c r="E7" s="12">
        <f>E6*0.5</f>
        <v>2</v>
      </c>
      <c r="F7" s="12">
        <f>F6*0.25</f>
        <v>0.5</v>
      </c>
      <c r="G7" s="12">
        <f t="shared" si="0"/>
        <v>55.9</v>
      </c>
      <c r="H7" s="12">
        <v>21</v>
      </c>
      <c r="I7" s="12">
        <f>I6*0.9</f>
        <v>1.8</v>
      </c>
      <c r="J7" s="12">
        <f>J6*0.75</f>
        <v>16.5</v>
      </c>
      <c r="K7" s="12">
        <f>K6*0.5</f>
        <v>13</v>
      </c>
      <c r="L7" s="12">
        <f>L6*0.4</f>
        <v>1.6</v>
      </c>
      <c r="M7" s="14">
        <f>M6*0.25</f>
        <v>2</v>
      </c>
    </row>
    <row r="8" spans="1:13" ht="14.25" customHeight="1">
      <c r="A8" s="112" t="s">
        <v>25</v>
      </c>
      <c r="B8" s="12">
        <v>41</v>
      </c>
      <c r="C8" s="11">
        <v>33</v>
      </c>
      <c r="D8" s="11">
        <v>2</v>
      </c>
      <c r="E8" s="11">
        <v>4</v>
      </c>
      <c r="F8" s="11">
        <v>2</v>
      </c>
      <c r="G8" s="12">
        <f t="shared" si="0"/>
        <v>43</v>
      </c>
      <c r="H8" s="11">
        <v>4</v>
      </c>
      <c r="I8" s="11">
        <v>2</v>
      </c>
      <c r="J8" s="11">
        <v>12</v>
      </c>
      <c r="K8" s="11">
        <v>13</v>
      </c>
      <c r="L8" s="11">
        <v>4</v>
      </c>
      <c r="M8" s="11">
        <v>8</v>
      </c>
    </row>
    <row r="9" spans="1:13" ht="14.25">
      <c r="A9" s="113"/>
      <c r="B9" s="14">
        <f>C9+D9+E9+F9</f>
        <v>37</v>
      </c>
      <c r="C9" s="14">
        <f>C8*1</f>
        <v>33</v>
      </c>
      <c r="D9" s="12">
        <f>2*0.75</f>
        <v>1.5</v>
      </c>
      <c r="E9" s="12">
        <f>E8*0.5</f>
        <v>2</v>
      </c>
      <c r="F9" s="12">
        <f>F8*0.25</f>
        <v>0.5</v>
      </c>
      <c r="G9" s="12">
        <f t="shared" si="0"/>
        <v>24.900000000000002</v>
      </c>
      <c r="H9" s="12">
        <f>H8*1</f>
        <v>4</v>
      </c>
      <c r="I9" s="12">
        <f>I8*0.9</f>
        <v>1.8</v>
      </c>
      <c r="J9" s="12">
        <f>J8*0.75</f>
        <v>9</v>
      </c>
      <c r="K9" s="12">
        <f>K8*0.5</f>
        <v>6.5</v>
      </c>
      <c r="L9" s="12">
        <f>L8*0.4</f>
        <v>1.6</v>
      </c>
      <c r="M9" s="14">
        <f>M8*0.25</f>
        <v>2</v>
      </c>
    </row>
    <row r="10" spans="1:13" ht="14.25">
      <c r="A10" s="112" t="s">
        <v>26</v>
      </c>
      <c r="B10" s="12">
        <v>23</v>
      </c>
      <c r="C10" s="11">
        <v>21</v>
      </c>
      <c r="D10" s="11">
        <v>2</v>
      </c>
      <c r="E10" s="11">
        <v>0</v>
      </c>
      <c r="F10" s="11">
        <v>0</v>
      </c>
      <c r="G10" s="12">
        <f t="shared" si="0"/>
        <v>24</v>
      </c>
      <c r="H10" s="11">
        <v>1</v>
      </c>
      <c r="I10" s="11">
        <v>0</v>
      </c>
      <c r="J10" s="11">
        <v>10</v>
      </c>
      <c r="K10" s="11">
        <v>13</v>
      </c>
      <c r="L10" s="11">
        <v>0</v>
      </c>
      <c r="M10" s="11">
        <v>0</v>
      </c>
    </row>
    <row r="11" spans="1:13" ht="14.25">
      <c r="A11" s="113"/>
      <c r="B11" s="13">
        <f>C11+D11+E11+F11</f>
        <v>22.5</v>
      </c>
      <c r="C11" s="15">
        <f>C10*1</f>
        <v>21</v>
      </c>
      <c r="D11" s="12">
        <f>2*0.75</f>
        <v>1.5</v>
      </c>
      <c r="E11" s="12">
        <v>0</v>
      </c>
      <c r="F11" s="12">
        <v>0</v>
      </c>
      <c r="G11" s="14">
        <f t="shared" si="0"/>
        <v>15</v>
      </c>
      <c r="H11" s="12">
        <f>H10*1</f>
        <v>1</v>
      </c>
      <c r="I11" s="12">
        <v>0</v>
      </c>
      <c r="J11" s="12">
        <f>J10*0.75</f>
        <v>7.5</v>
      </c>
      <c r="K11" s="12">
        <f>K10*0.5</f>
        <v>6.5</v>
      </c>
      <c r="L11" s="12">
        <v>0</v>
      </c>
      <c r="M11" s="12">
        <v>0</v>
      </c>
    </row>
    <row r="12" spans="1:13" ht="14.25">
      <c r="A12" s="112" t="s">
        <v>27</v>
      </c>
      <c r="B12" s="12">
        <v>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</row>
    <row r="13" spans="1:13" ht="14.25">
      <c r="A13" s="113"/>
      <c r="B13" s="12">
        <v>0</v>
      </c>
      <c r="C13" s="11">
        <v>0</v>
      </c>
      <c r="D13" s="11">
        <v>0</v>
      </c>
      <c r="E13" s="11">
        <v>0</v>
      </c>
      <c r="F13" s="11">
        <v>0</v>
      </c>
      <c r="G13" s="12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ht="16.5" customHeight="1">
      <c r="A14" s="112" t="s">
        <v>15</v>
      </c>
      <c r="B14" s="12">
        <v>10</v>
      </c>
      <c r="C14" s="11">
        <v>10</v>
      </c>
      <c r="D14" s="11">
        <v>0</v>
      </c>
      <c r="E14" s="11">
        <v>0</v>
      </c>
      <c r="F14" s="11">
        <v>0</v>
      </c>
      <c r="G14" s="12">
        <v>10</v>
      </c>
      <c r="H14" s="11">
        <v>10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</row>
    <row r="15" spans="1:13" ht="14.25">
      <c r="A15" s="113"/>
      <c r="B15" s="19">
        <v>10</v>
      </c>
      <c r="C15" s="19">
        <f>C14*1</f>
        <v>10</v>
      </c>
      <c r="D15" s="20">
        <v>0</v>
      </c>
      <c r="E15" s="20">
        <v>0</v>
      </c>
      <c r="F15" s="20">
        <v>0</v>
      </c>
      <c r="G15" s="14">
        <v>10</v>
      </c>
      <c r="H15" s="18">
        <f>H14*1</f>
        <v>10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</row>
    <row r="16" spans="1:13" ht="14.25">
      <c r="A16" s="112" t="s">
        <v>16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2">
        <v>6</v>
      </c>
      <c r="H16" s="11">
        <v>6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</row>
    <row r="17" spans="1:13" ht="14.25">
      <c r="A17" s="113"/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4">
        <v>6</v>
      </c>
      <c r="H17" s="14">
        <v>6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</row>
    <row r="18" spans="1:13" ht="14.25">
      <c r="A18" s="10"/>
      <c r="B18" s="10"/>
      <c r="C18" s="10"/>
      <c r="D18" s="10"/>
      <c r="E18" s="10"/>
      <c r="F18" s="10"/>
      <c r="G18" s="16"/>
      <c r="H18" s="10"/>
      <c r="I18" s="10"/>
      <c r="J18" s="10"/>
      <c r="K18" s="10"/>
      <c r="L18" s="10"/>
      <c r="M18" s="10"/>
    </row>
    <row r="19" spans="1:13" ht="14.25">
      <c r="A19" s="10"/>
      <c r="B19" s="114" t="s">
        <v>28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0"/>
      <c r="M19" s="10"/>
    </row>
    <row r="20" spans="5:7" ht="14.25">
      <c r="E20" s="17" t="s">
        <v>29</v>
      </c>
      <c r="F20" s="17"/>
      <c r="G20" s="17" t="s">
        <v>30</v>
      </c>
    </row>
  </sheetData>
  <sheetProtection/>
  <mergeCells count="10">
    <mergeCell ref="A16:A17"/>
    <mergeCell ref="B19:K19"/>
    <mergeCell ref="A1:L1"/>
    <mergeCell ref="A8:A9"/>
    <mergeCell ref="A10:A11"/>
    <mergeCell ref="A12:A13"/>
    <mergeCell ref="A14:A15"/>
    <mergeCell ref="B3:H3"/>
    <mergeCell ref="B4:H4"/>
    <mergeCell ref="A6:A7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Липатова Элеонора Александровна</dc:creator>
  <cp:keywords/>
  <dc:description/>
  <cp:lastModifiedBy>KUL</cp:lastModifiedBy>
  <cp:lastPrinted>2020-02-05T05:25:07Z</cp:lastPrinted>
  <dcterms:created xsi:type="dcterms:W3CDTF">2018-01-19T13:36:14Z</dcterms:created>
  <dcterms:modified xsi:type="dcterms:W3CDTF">2020-02-05T05:27:50Z</dcterms:modified>
  <cp:category/>
  <cp:version/>
  <cp:contentType/>
  <cp:contentStatus/>
</cp:coreProperties>
</file>